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8" yWindow="948" windowWidth="14316" windowHeight="11496"/>
  </bookViews>
  <sheets>
    <sheet name="Лист1" sheetId="1" r:id="rId1"/>
  </sheets>
  <definedNames>
    <definedName name="_xlnm.Print_Titles" localSheetId="0">Лист1!$6:$9</definedName>
    <definedName name="_xlnm.Print_Area" localSheetId="0">Лист1!$A$1:$I$34</definedName>
  </definedNames>
  <calcPr calcId="14562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19" i="1"/>
  <c r="I20" i="1"/>
  <c r="I17" i="1"/>
  <c r="I18" i="1"/>
  <c r="I29" i="1"/>
  <c r="I30" i="1"/>
  <c r="I33" i="1"/>
  <c r="I12" i="1"/>
  <c r="I13" i="1"/>
  <c r="I14" i="1"/>
  <c r="H10" i="1" l="1"/>
  <c r="H23" i="1" l="1"/>
  <c r="G31" i="1" l="1"/>
  <c r="G10" i="1" s="1"/>
  <c r="H12" i="1"/>
  <c r="I10" i="1" l="1"/>
</calcChain>
</file>

<file path=xl/sharedStrings.xml><?xml version="1.0" encoding="utf-8"?>
<sst xmlns="http://schemas.openxmlformats.org/spreadsheetml/2006/main" count="100" uniqueCount="54">
  <si>
    <t>о расходах федерального бюджета на реализацию государственных программ Российской Федерации в разрезе подпрограмм и федеральных целевых программ</t>
  </si>
  <si>
    <t>код информации:</t>
  </si>
  <si>
    <t>ГП</t>
  </si>
  <si>
    <t>№ п/п</t>
  </si>
  <si>
    <t>Наименование государственных программ Российской Федерации, подпрограмм и федеральных целевых программ</t>
  </si>
  <si>
    <t>Код по бюджетной классификации</t>
  </si>
  <si>
    <t>Исполнено</t>
  </si>
  <si>
    <t>РЗ</t>
  </si>
  <si>
    <t>ПР</t>
  </si>
  <si>
    <t>ПП/ФЦП</t>
  </si>
  <si>
    <t>сумма</t>
  </si>
  <si>
    <t>1</t>
  </si>
  <si>
    <t>1.</t>
  </si>
  <si>
    <t>Государственная программа Российской Федерации "Содействие занятости населения"</t>
  </si>
  <si>
    <t>1.1</t>
  </si>
  <si>
    <t>03</t>
  </si>
  <si>
    <t>04</t>
  </si>
  <si>
    <t>10</t>
  </si>
  <si>
    <t>01</t>
  </si>
  <si>
    <t>08</t>
  </si>
  <si>
    <t>05</t>
  </si>
  <si>
    <t>И Н Ф О Р М А Ц И Я</t>
  </si>
  <si>
    <t xml:space="preserve">     из них:</t>
  </si>
  <si>
    <t>ВСЕГО</t>
  </si>
  <si>
    <t>07</t>
  </si>
  <si>
    <t>2.</t>
  </si>
  <si>
    <t>2.1</t>
  </si>
  <si>
    <t>Государственная программа Российской Федерации "Социальная поддержка граждан"</t>
  </si>
  <si>
    <t>3.</t>
  </si>
  <si>
    <t>3.1</t>
  </si>
  <si>
    <t>Государственная программа Российской Федерации "Обеспечение общественного порядка и противодействие преступности"</t>
  </si>
  <si>
    <t>1.2</t>
  </si>
  <si>
    <t>( тыс.рублей)</t>
  </si>
  <si>
    <t>установленным сводной бюджетной росписью на 2019 год **)</t>
  </si>
  <si>
    <t>3.2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</si>
  <si>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</si>
  <si>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</si>
  <si>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4.</t>
  </si>
  <si>
    <t>4.1</t>
  </si>
  <si>
    <t>Подпрограмма "Реализация полномочий в сфере внутренних дел"</t>
  </si>
  <si>
    <t xml:space="preserve">Подпрограмма "Обеспечение мер социальной поддержки отдельных категорий граждан"
</t>
  </si>
  <si>
    <t>Подпрограмма  "Обеспечение государственной поддержки семей, имеющих детей"</t>
  </si>
  <si>
    <t>Подпрограмма "Обеспечение жильем отдельных категорий граждан" федеральной целевой программы "Жилище" на 2015-2020 годы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</si>
  <si>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</si>
  <si>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5.</t>
  </si>
  <si>
    <t>Реализация функций других органов государственной власти</t>
  </si>
  <si>
    <t>5.1</t>
  </si>
  <si>
    <t>Субсидии на содержание специальных объектов</t>
  </si>
  <si>
    <t>Мероприятия по мобилизационной подготовке органов государственной власти</t>
  </si>
  <si>
    <t>5.2</t>
  </si>
  <si>
    <t>99</t>
  </si>
  <si>
    <t>7</t>
  </si>
  <si>
    <t>установленные сводной бюджетной росписью на 2020 год**)</t>
  </si>
  <si>
    <t>на 01 апреля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</si>
</sst>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5" fillId="2" borderId="0" xfId="2" applyFont="1" applyFill="1" applyAlignment="1">
      <alignment horizontal="center" vertical="center"/>
    </xf>
    <xf numFmtId="0" fontId="5" fillId="2" borderId="0" xfId="2" applyFont="1" applyFill="1"/>
    <xf numFmtId="49" fontId="6" fillId="2" borderId="0" xfId="0" applyNumberFormat="1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6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0" fontId="5" fillId="2" borderId="1" xfId="0" applyFont="1" applyFill="1" applyBorder="1" applyAlignment="1">
      <alignment horizontal="left" vertical="top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2" borderId="0" xfId="2" applyNumberFormat="1" applyFont="1" applyFill="1" applyAlignment="1">
      <alignment horizontal="center" vertical="center"/>
    </xf>
    <xf numFmtId="4" fontId="7" fillId="2" borderId="0" xfId="2" applyNumberFormat="1" applyFont="1" applyFill="1"/>
    <xf numFmtId="0" fontId="7" fillId="2" borderId="0" xfId="2" applyFont="1" applyFill="1"/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5" fillId="2" borderId="0" xfId="2" applyNumberFormat="1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/>
    <xf numFmtId="166" fontId="7" fillId="2" borderId="0" xfId="2" applyNumberFormat="1" applyFont="1" applyFill="1" applyAlignment="1">
      <alignment horizontal="center" vertical="center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49" fontId="5" fillId="2" borderId="6" xfId="2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5" fillId="2" borderId="0" xfId="2" applyNumberFormat="1" applyFont="1" applyFill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7" xfId="2" applyNumberFormat="1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164" fontId="7" fillId="2" borderId="0" xfId="2" applyNumberFormat="1" applyFont="1" applyFill="1"/>
    <xf numFmtId="0" fontId="5" fillId="2" borderId="0" xfId="2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7" xfId="2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6" zoomScale="110" zoomScaleNormal="110" zoomScaleSheetLayoutView="90" workbookViewId="0">
      <selection activeCell="I32" sqref="I32"/>
    </sheetView>
  </sheetViews>
  <sheetFormatPr defaultColWidth="9.109375" defaultRowHeight="13.8" x14ac:dyDescent="0.25"/>
  <cols>
    <col min="1" max="1" width="5" style="56" customWidth="1"/>
    <col min="2" max="2" width="56.109375" style="57" customWidth="1"/>
    <col min="3" max="3" width="4.33203125" style="57" customWidth="1"/>
    <col min="4" max="4" width="4.5546875" style="57" customWidth="1"/>
    <col min="5" max="5" width="8.88671875" style="57" bestFit="1" customWidth="1"/>
    <col min="6" max="6" width="10.109375" style="57" customWidth="1"/>
    <col min="7" max="7" width="17.44140625" style="2" customWidth="1"/>
    <col min="8" max="8" width="16.109375" style="2" customWidth="1"/>
    <col min="9" max="9" width="15.33203125" style="2" customWidth="1"/>
    <col min="10" max="10" width="15" style="1" customWidth="1"/>
    <col min="11" max="11" width="15" style="2" customWidth="1"/>
    <col min="12" max="12" width="13" style="2" customWidth="1"/>
    <col min="13" max="16384" width="9.109375" style="2"/>
  </cols>
  <sheetData>
    <row r="1" spans="1:11" x14ac:dyDescent="0.25">
      <c r="A1" s="67" t="s">
        <v>21</v>
      </c>
      <c r="B1" s="67"/>
      <c r="C1" s="67"/>
      <c r="D1" s="67"/>
      <c r="E1" s="67"/>
      <c r="F1" s="67"/>
      <c r="G1" s="67"/>
      <c r="H1" s="67"/>
      <c r="I1" s="67"/>
    </row>
    <row r="2" spans="1:1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11" x14ac:dyDescent="0.25">
      <c r="A3" s="67" t="s">
        <v>53</v>
      </c>
      <c r="B3" s="67"/>
      <c r="C3" s="67"/>
      <c r="D3" s="67"/>
      <c r="E3" s="67"/>
      <c r="F3" s="67"/>
      <c r="G3" s="67"/>
      <c r="H3" s="67"/>
      <c r="I3" s="67"/>
    </row>
    <row r="4" spans="1:11" s="7" customFormat="1" ht="14.4" x14ac:dyDescent="0.3">
      <c r="A4" s="3"/>
      <c r="B4" s="4"/>
      <c r="C4" s="4"/>
      <c r="D4" s="4"/>
      <c r="E4" s="4"/>
      <c r="F4" s="4"/>
      <c r="G4" s="69" t="s">
        <v>1</v>
      </c>
      <c r="H4" s="69"/>
      <c r="I4" s="5" t="s">
        <v>2</v>
      </c>
      <c r="J4" s="6"/>
    </row>
    <row r="5" spans="1:11" s="7" customFormat="1" ht="14.4" x14ac:dyDescent="0.3">
      <c r="A5" s="3"/>
      <c r="B5" s="4"/>
      <c r="C5" s="4"/>
      <c r="D5" s="4"/>
      <c r="E5" s="4"/>
      <c r="F5" s="4"/>
      <c r="G5" s="4"/>
      <c r="H5" s="4"/>
      <c r="I5" s="8" t="s">
        <v>32</v>
      </c>
      <c r="J5" s="6"/>
    </row>
    <row r="6" spans="1:11" s="7" customFormat="1" ht="26.25" customHeight="1" x14ac:dyDescent="0.3">
      <c r="A6" s="71" t="s">
        <v>3</v>
      </c>
      <c r="B6" s="62" t="s">
        <v>4</v>
      </c>
      <c r="C6" s="75" t="s">
        <v>5</v>
      </c>
      <c r="D6" s="76"/>
      <c r="E6" s="76"/>
      <c r="F6" s="77"/>
      <c r="G6" s="9"/>
      <c r="H6" s="70" t="s">
        <v>6</v>
      </c>
      <c r="I6" s="70"/>
      <c r="J6" s="6"/>
    </row>
    <row r="7" spans="1:11" s="7" customFormat="1" ht="15" customHeight="1" x14ac:dyDescent="0.3">
      <c r="A7" s="72"/>
      <c r="B7" s="74"/>
      <c r="C7" s="60" t="s">
        <v>7</v>
      </c>
      <c r="D7" s="60" t="s">
        <v>8</v>
      </c>
      <c r="E7" s="60" t="s">
        <v>2</v>
      </c>
      <c r="F7" s="62" t="s">
        <v>9</v>
      </c>
      <c r="G7" s="62" t="s">
        <v>52</v>
      </c>
      <c r="H7" s="70" t="s">
        <v>10</v>
      </c>
      <c r="I7" s="9"/>
      <c r="J7" s="6"/>
    </row>
    <row r="8" spans="1:11" s="7" customFormat="1" ht="69" x14ac:dyDescent="0.3">
      <c r="A8" s="73"/>
      <c r="B8" s="63"/>
      <c r="C8" s="61"/>
      <c r="D8" s="61"/>
      <c r="E8" s="61"/>
      <c r="F8" s="63"/>
      <c r="G8" s="63"/>
      <c r="H8" s="70"/>
      <c r="I8" s="9" t="s">
        <v>33</v>
      </c>
      <c r="J8" s="6"/>
    </row>
    <row r="9" spans="1:11" s="12" customFormat="1" ht="14.4" x14ac:dyDescent="0.3">
      <c r="A9" s="10" t="s">
        <v>11</v>
      </c>
      <c r="B9" s="9">
        <v>2</v>
      </c>
      <c r="C9" s="5">
        <v>3</v>
      </c>
      <c r="D9" s="5">
        <v>4</v>
      </c>
      <c r="E9" s="5">
        <v>5</v>
      </c>
      <c r="F9" s="5">
        <v>6</v>
      </c>
      <c r="G9" s="5">
        <v>8</v>
      </c>
      <c r="H9" s="5">
        <v>9</v>
      </c>
      <c r="I9" s="5">
        <v>11</v>
      </c>
      <c r="J9" s="11"/>
    </row>
    <row r="10" spans="1:11" s="7" customFormat="1" ht="14.4" x14ac:dyDescent="0.3">
      <c r="A10" s="13"/>
      <c r="B10" s="14" t="s">
        <v>23</v>
      </c>
      <c r="C10" s="15"/>
      <c r="D10" s="15"/>
      <c r="E10" s="15"/>
      <c r="F10" s="16"/>
      <c r="G10" s="17">
        <f>G12+G17+G29+G31</f>
        <v>104154778.09999999</v>
      </c>
      <c r="H10" s="17">
        <f>H12+H15+H17+H29+H31</f>
        <v>21787689.600000001</v>
      </c>
      <c r="I10" s="18">
        <f>H10/G10</f>
        <v>0.20918569457352626</v>
      </c>
      <c r="J10" s="19"/>
      <c r="K10" s="20"/>
    </row>
    <row r="11" spans="1:11" s="7" customFormat="1" ht="14.4" x14ac:dyDescent="0.3">
      <c r="A11" s="13"/>
      <c r="B11" s="21" t="s">
        <v>22</v>
      </c>
      <c r="C11" s="15"/>
      <c r="D11" s="15"/>
      <c r="E11" s="15"/>
      <c r="F11" s="16"/>
      <c r="G11" s="40"/>
      <c r="H11" s="40"/>
      <c r="I11" s="18"/>
      <c r="J11" s="6"/>
    </row>
    <row r="12" spans="1:11" s="28" customFormat="1" ht="27.6" x14ac:dyDescent="0.25">
      <c r="A12" s="22" t="s">
        <v>12</v>
      </c>
      <c r="B12" s="14" t="s">
        <v>27</v>
      </c>
      <c r="C12" s="23"/>
      <c r="D12" s="23"/>
      <c r="E12" s="22" t="s">
        <v>15</v>
      </c>
      <c r="F12" s="24"/>
      <c r="G12" s="25">
        <v>36082292.299999997</v>
      </c>
      <c r="H12" s="25">
        <f>SUM(H13:H14)</f>
        <v>7876737.5</v>
      </c>
      <c r="I12" s="35">
        <f t="shared" ref="I11:I33" si="0">H12/G12</f>
        <v>0.2182992542300313</v>
      </c>
      <c r="J12" s="26"/>
      <c r="K12" s="27"/>
    </row>
    <row r="13" spans="1:11" ht="41.4" x14ac:dyDescent="0.25">
      <c r="A13" s="29" t="s">
        <v>14</v>
      </c>
      <c r="B13" s="30" t="s">
        <v>40</v>
      </c>
      <c r="C13" s="31" t="s">
        <v>17</v>
      </c>
      <c r="D13" s="31" t="s">
        <v>15</v>
      </c>
      <c r="E13" s="29" t="s">
        <v>15</v>
      </c>
      <c r="F13" s="32">
        <v>1</v>
      </c>
      <c r="G13" s="33">
        <v>35994001.600000001</v>
      </c>
      <c r="H13" s="34">
        <v>7867519.5999999996</v>
      </c>
      <c r="I13" s="35">
        <f t="shared" si="0"/>
        <v>0.21857863116836665</v>
      </c>
      <c r="J13" s="36"/>
    </row>
    <row r="14" spans="1:11" ht="29.25" customHeight="1" x14ac:dyDescent="0.25">
      <c r="A14" s="29" t="s">
        <v>31</v>
      </c>
      <c r="B14" s="30" t="s">
        <v>41</v>
      </c>
      <c r="C14" s="31" t="s">
        <v>17</v>
      </c>
      <c r="D14" s="31" t="s">
        <v>15</v>
      </c>
      <c r="E14" s="29" t="s">
        <v>15</v>
      </c>
      <c r="F14" s="32">
        <v>3</v>
      </c>
      <c r="G14" s="33">
        <v>88290.7</v>
      </c>
      <c r="H14" s="33">
        <v>9217.9</v>
      </c>
      <c r="I14" s="35">
        <f t="shared" si="0"/>
        <v>0.10440397459755105</v>
      </c>
    </row>
    <row r="15" spans="1:11" ht="55.2" x14ac:dyDescent="0.25">
      <c r="A15" s="22" t="s">
        <v>25</v>
      </c>
      <c r="B15" s="37" t="s">
        <v>43</v>
      </c>
      <c r="C15" s="38"/>
      <c r="D15" s="38"/>
      <c r="E15" s="22" t="s">
        <v>20</v>
      </c>
      <c r="F15" s="23"/>
      <c r="G15" s="17">
        <v>0</v>
      </c>
      <c r="H15" s="17">
        <v>0</v>
      </c>
      <c r="I15" s="18">
        <v>0</v>
      </c>
      <c r="J15" s="39"/>
    </row>
    <row r="16" spans="1:11" ht="41.4" x14ac:dyDescent="0.25">
      <c r="A16" s="29" t="s">
        <v>26</v>
      </c>
      <c r="B16" s="30" t="s">
        <v>42</v>
      </c>
      <c r="C16" s="31" t="s">
        <v>17</v>
      </c>
      <c r="D16" s="31" t="s">
        <v>15</v>
      </c>
      <c r="E16" s="29" t="s">
        <v>20</v>
      </c>
      <c r="F16" s="32">
        <v>1</v>
      </c>
      <c r="G16" s="40">
        <v>0</v>
      </c>
      <c r="H16" s="40">
        <v>0</v>
      </c>
      <c r="I16" s="35">
        <v>0</v>
      </c>
      <c r="K16" s="41"/>
    </row>
    <row r="17" spans="1:11" s="28" customFormat="1" ht="27.6" x14ac:dyDescent="0.25">
      <c r="A17" s="22" t="s">
        <v>28</v>
      </c>
      <c r="B17" s="14" t="s">
        <v>13</v>
      </c>
      <c r="C17" s="23"/>
      <c r="D17" s="23"/>
      <c r="E17" s="22" t="s">
        <v>24</v>
      </c>
      <c r="F17" s="24"/>
      <c r="G17" s="25">
        <v>68065827.299999997</v>
      </c>
      <c r="H17" s="26">
        <v>13910487.800000001</v>
      </c>
      <c r="I17" s="18">
        <f t="shared" si="0"/>
        <v>0.20436815876327416</v>
      </c>
      <c r="J17" s="58"/>
    </row>
    <row r="18" spans="1:11" s="28" customFormat="1" x14ac:dyDescent="0.25">
      <c r="A18" s="43" t="s">
        <v>29</v>
      </c>
      <c r="B18" s="64" t="s">
        <v>35</v>
      </c>
      <c r="C18" s="44"/>
      <c r="D18" s="44"/>
      <c r="E18" s="29" t="s">
        <v>24</v>
      </c>
      <c r="F18" s="32">
        <v>1</v>
      </c>
      <c r="G18" s="33">
        <v>64856798.5</v>
      </c>
      <c r="H18" s="33">
        <v>13510437</v>
      </c>
      <c r="I18" s="35">
        <f t="shared" si="0"/>
        <v>0.20831180866875507</v>
      </c>
      <c r="J18" s="42"/>
    </row>
    <row r="19" spans="1:11" x14ac:dyDescent="0.25">
      <c r="A19" s="45"/>
      <c r="B19" s="65"/>
      <c r="C19" s="31" t="s">
        <v>16</v>
      </c>
      <c r="D19" s="31" t="s">
        <v>18</v>
      </c>
      <c r="E19" s="29" t="s">
        <v>24</v>
      </c>
      <c r="F19" s="46">
        <v>1</v>
      </c>
      <c r="G19" s="40">
        <v>3873689.7</v>
      </c>
      <c r="H19" s="40">
        <v>120218.8</v>
      </c>
      <c r="I19" s="35">
        <f t="shared" si="0"/>
        <v>3.103470058533599E-2</v>
      </c>
      <c r="J19" s="47"/>
    </row>
    <row r="20" spans="1:11" x14ac:dyDescent="0.25">
      <c r="A20" s="45"/>
      <c r="B20" s="65"/>
      <c r="C20" s="31" t="s">
        <v>16</v>
      </c>
      <c r="D20" s="31" t="s">
        <v>17</v>
      </c>
      <c r="E20" s="29" t="s">
        <v>24</v>
      </c>
      <c r="F20" s="32">
        <v>1</v>
      </c>
      <c r="G20" s="33">
        <v>500689.9</v>
      </c>
      <c r="H20" s="48">
        <v>102376.9</v>
      </c>
      <c r="I20" s="35">
        <f t="shared" si="0"/>
        <v>0.20447166998974811</v>
      </c>
      <c r="J20" s="47"/>
    </row>
    <row r="21" spans="1:11" x14ac:dyDescent="0.25">
      <c r="A21" s="45"/>
      <c r="B21" s="65"/>
      <c r="C21" s="31" t="s">
        <v>17</v>
      </c>
      <c r="D21" s="31" t="s">
        <v>15</v>
      </c>
      <c r="E21" s="29" t="s">
        <v>24</v>
      </c>
      <c r="F21" s="32">
        <v>1</v>
      </c>
      <c r="G21" s="33">
        <v>54267483.299999997</v>
      </c>
      <c r="H21" s="48">
        <v>13012260.300000001</v>
      </c>
      <c r="I21" s="35">
        <f t="shared" si="0"/>
        <v>0.2397800581255258</v>
      </c>
      <c r="J21" s="47"/>
    </row>
    <row r="22" spans="1:11" x14ac:dyDescent="0.25">
      <c r="A22" s="45"/>
      <c r="B22" s="65"/>
      <c r="C22" s="31" t="s">
        <v>24</v>
      </c>
      <c r="D22" s="31" t="s">
        <v>20</v>
      </c>
      <c r="E22" s="29" t="s">
        <v>24</v>
      </c>
      <c r="F22" s="32">
        <v>1</v>
      </c>
      <c r="G22" s="33">
        <v>6214935.5999999996</v>
      </c>
      <c r="H22" s="48">
        <v>275581</v>
      </c>
      <c r="I22" s="35">
        <f t="shared" si="0"/>
        <v>4.4341730588487518E-2</v>
      </c>
      <c r="J22" s="47"/>
    </row>
    <row r="23" spans="1:11" x14ac:dyDescent="0.25">
      <c r="A23" s="43" t="s">
        <v>34</v>
      </c>
      <c r="B23" s="64" t="s">
        <v>36</v>
      </c>
      <c r="C23" s="49"/>
      <c r="D23" s="49"/>
      <c r="E23" s="29" t="s">
        <v>24</v>
      </c>
      <c r="F23" s="32">
        <v>3</v>
      </c>
      <c r="G23" s="33">
        <v>3209028.8</v>
      </c>
      <c r="H23" s="33">
        <f>H24+H25</f>
        <v>400050.8</v>
      </c>
      <c r="I23" s="35">
        <f t="shared" si="0"/>
        <v>0.12466413514269489</v>
      </c>
      <c r="J23" s="47"/>
    </row>
    <row r="24" spans="1:11" x14ac:dyDescent="0.25">
      <c r="A24" s="45"/>
      <c r="B24" s="65"/>
      <c r="C24" s="31" t="s">
        <v>18</v>
      </c>
      <c r="D24" s="31" t="s">
        <v>19</v>
      </c>
      <c r="E24" s="29" t="s">
        <v>24</v>
      </c>
      <c r="F24" s="32">
        <v>3</v>
      </c>
      <c r="G24" s="40">
        <v>1642.9</v>
      </c>
      <c r="H24" s="40">
        <v>1392.7</v>
      </c>
      <c r="I24" s="35">
        <f t="shared" si="0"/>
        <v>0.84770832065250468</v>
      </c>
      <c r="J24" s="47"/>
    </row>
    <row r="25" spans="1:11" x14ac:dyDescent="0.25">
      <c r="A25" s="45"/>
      <c r="B25" s="65"/>
      <c r="C25" s="31" t="s">
        <v>16</v>
      </c>
      <c r="D25" s="31" t="s">
        <v>18</v>
      </c>
      <c r="E25" s="29" t="s">
        <v>24</v>
      </c>
      <c r="F25" s="46">
        <v>3</v>
      </c>
      <c r="G25" s="40">
        <v>3199790.4</v>
      </c>
      <c r="H25" s="40">
        <v>398658.1</v>
      </c>
      <c r="I25" s="35">
        <f t="shared" si="0"/>
        <v>0.12458881681750154</v>
      </c>
      <c r="J25" s="47"/>
    </row>
    <row r="26" spans="1:11" x14ac:dyDescent="0.25">
      <c r="A26" s="45"/>
      <c r="B26" s="65"/>
      <c r="C26" s="31" t="s">
        <v>24</v>
      </c>
      <c r="D26" s="31" t="s">
        <v>20</v>
      </c>
      <c r="E26" s="29" t="s">
        <v>24</v>
      </c>
      <c r="F26" s="46">
        <v>3</v>
      </c>
      <c r="G26" s="40">
        <v>4418.5</v>
      </c>
      <c r="H26" s="40">
        <v>0</v>
      </c>
      <c r="I26" s="35">
        <f t="shared" si="0"/>
        <v>0</v>
      </c>
      <c r="J26" s="47"/>
    </row>
    <row r="27" spans="1:11" x14ac:dyDescent="0.25">
      <c r="A27" s="45"/>
      <c r="B27" s="65"/>
      <c r="C27" s="31" t="s">
        <v>17</v>
      </c>
      <c r="D27" s="31" t="s">
        <v>16</v>
      </c>
      <c r="E27" s="29" t="s">
        <v>24</v>
      </c>
      <c r="F27" s="46">
        <v>3</v>
      </c>
      <c r="G27" s="40">
        <v>120</v>
      </c>
      <c r="H27" s="40">
        <v>0</v>
      </c>
      <c r="I27" s="35">
        <f t="shared" si="0"/>
        <v>0</v>
      </c>
      <c r="J27" s="47"/>
    </row>
    <row r="28" spans="1:11" x14ac:dyDescent="0.25">
      <c r="A28" s="50"/>
      <c r="B28" s="66"/>
      <c r="C28" s="31" t="s">
        <v>17</v>
      </c>
      <c r="D28" s="31" t="s">
        <v>20</v>
      </c>
      <c r="E28" s="29" t="s">
        <v>24</v>
      </c>
      <c r="F28" s="46">
        <v>3</v>
      </c>
      <c r="G28" s="40">
        <v>3057</v>
      </c>
      <c r="H28" s="40">
        <v>0</v>
      </c>
      <c r="I28" s="35">
        <f t="shared" si="0"/>
        <v>0</v>
      </c>
      <c r="J28" s="47"/>
    </row>
    <row r="29" spans="1:11" s="28" customFormat="1" ht="41.4" x14ac:dyDescent="0.25">
      <c r="A29" s="22" t="s">
        <v>37</v>
      </c>
      <c r="B29" s="14" t="s">
        <v>30</v>
      </c>
      <c r="C29" s="23"/>
      <c r="D29" s="23"/>
      <c r="E29" s="22" t="s">
        <v>19</v>
      </c>
      <c r="F29" s="24"/>
      <c r="G29" s="25">
        <v>3603.7</v>
      </c>
      <c r="H29" s="25">
        <v>0</v>
      </c>
      <c r="I29" s="18">
        <f t="shared" si="0"/>
        <v>0</v>
      </c>
      <c r="J29" s="42"/>
    </row>
    <row r="30" spans="1:11" s="28" customFormat="1" ht="30" customHeight="1" x14ac:dyDescent="0.25">
      <c r="A30" s="29" t="s">
        <v>38</v>
      </c>
      <c r="B30" s="30" t="s">
        <v>39</v>
      </c>
      <c r="C30" s="32">
        <v>10</v>
      </c>
      <c r="D30" s="29" t="s">
        <v>15</v>
      </c>
      <c r="E30" s="29" t="s">
        <v>19</v>
      </c>
      <c r="F30" s="51">
        <v>6</v>
      </c>
      <c r="G30" s="33">
        <v>3603.7</v>
      </c>
      <c r="H30" s="33">
        <v>0</v>
      </c>
      <c r="I30" s="35">
        <f t="shared" si="0"/>
        <v>0</v>
      </c>
      <c r="J30" s="42"/>
    </row>
    <row r="31" spans="1:11" ht="29.25" customHeight="1" x14ac:dyDescent="0.25">
      <c r="A31" s="52" t="s">
        <v>44</v>
      </c>
      <c r="B31" s="37" t="s">
        <v>45</v>
      </c>
      <c r="C31" s="22"/>
      <c r="D31" s="22"/>
      <c r="E31" s="22" t="s">
        <v>50</v>
      </c>
      <c r="F31" s="22" t="s">
        <v>51</v>
      </c>
      <c r="G31" s="25">
        <f>SUM(G32:G33)</f>
        <v>3054.8</v>
      </c>
      <c r="H31" s="25">
        <v>464.3</v>
      </c>
      <c r="I31" s="18">
        <v>0</v>
      </c>
      <c r="J31" s="53"/>
      <c r="K31" s="53"/>
    </row>
    <row r="32" spans="1:11" ht="39" customHeight="1" x14ac:dyDescent="0.25">
      <c r="A32" s="54" t="s">
        <v>46</v>
      </c>
      <c r="B32" s="30" t="s">
        <v>48</v>
      </c>
      <c r="C32" s="29" t="s">
        <v>16</v>
      </c>
      <c r="D32" s="29" t="s">
        <v>18</v>
      </c>
      <c r="E32" s="29" t="s">
        <v>50</v>
      </c>
      <c r="F32" s="29" t="s">
        <v>51</v>
      </c>
      <c r="G32" s="33">
        <v>100</v>
      </c>
      <c r="H32" s="33">
        <v>0</v>
      </c>
      <c r="I32" s="35">
        <v>0</v>
      </c>
    </row>
    <row r="33" spans="1:9" x14ac:dyDescent="0.25">
      <c r="A33" s="54" t="s">
        <v>49</v>
      </c>
      <c r="B33" s="55" t="s">
        <v>47</v>
      </c>
      <c r="C33" s="29" t="s">
        <v>16</v>
      </c>
      <c r="D33" s="29" t="s">
        <v>18</v>
      </c>
      <c r="E33" s="29" t="s">
        <v>50</v>
      </c>
      <c r="F33" s="29" t="s">
        <v>51</v>
      </c>
      <c r="G33" s="33">
        <v>2954.8</v>
      </c>
      <c r="H33" s="33">
        <v>464.3</v>
      </c>
      <c r="I33" s="35">
        <f t="shared" si="0"/>
        <v>0.15713415459591173</v>
      </c>
    </row>
    <row r="34" spans="1:9" x14ac:dyDescent="0.25">
      <c r="A34" s="59"/>
      <c r="B34" s="59"/>
      <c r="C34" s="59"/>
      <c r="D34" s="59"/>
      <c r="E34" s="59"/>
      <c r="F34" s="59"/>
      <c r="G34" s="59"/>
      <c r="H34" s="59"/>
      <c r="I34" s="59"/>
    </row>
  </sheetData>
  <mergeCells count="17">
    <mergeCell ref="A1:I1"/>
    <mergeCell ref="A2:I2"/>
    <mergeCell ref="A3:I3"/>
    <mergeCell ref="G4:H4"/>
    <mergeCell ref="G7:G8"/>
    <mergeCell ref="H7:H8"/>
    <mergeCell ref="H6:I6"/>
    <mergeCell ref="A6:A8"/>
    <mergeCell ref="B6:B8"/>
    <mergeCell ref="C6:F6"/>
    <mergeCell ref="A34:I34"/>
    <mergeCell ref="C7:C8"/>
    <mergeCell ref="D7:D8"/>
    <mergeCell ref="E7:E8"/>
    <mergeCell ref="F7:F8"/>
    <mergeCell ref="B18:B22"/>
    <mergeCell ref="B23:B28"/>
  </mergeCells>
  <pageMargins left="0.59055118110236227" right="0.39370078740157483" top="0" bottom="0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ROSTRUD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PantuhinaLV</dc:creator>
  <cp:lastModifiedBy>Омелай Елена Евгеньевна</cp:lastModifiedBy>
  <cp:lastPrinted>2020-05-14T12:55:36Z</cp:lastPrinted>
  <dcterms:created xsi:type="dcterms:W3CDTF">2014-04-03T07:57:16Z</dcterms:created>
  <dcterms:modified xsi:type="dcterms:W3CDTF">2020-05-18T06:43:05Z</dcterms:modified>
</cp:coreProperties>
</file>